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clouvain-my.sharepoint.com/personal/noa_ligot_uclouvain_be/Documents/Thesis/Article/SEFY_2020/"/>
    </mc:Choice>
  </mc:AlternateContent>
  <xr:revisionPtr revIDLastSave="0" documentId="8_{9461155E-A55A-4E79-B65F-D5191E0E1A92}" xr6:coauthVersionLast="36" xr6:coauthVersionMax="36" xr10:uidLastSave="{00000000-0000-0000-0000-000000000000}"/>
  <bookViews>
    <workbookView xWindow="0" yWindow="0" windowWidth="23040" windowHeight="8190" xr2:uid="{70B850B0-7FC3-4A0F-8DA8-0DFB9561CB6E}"/>
  </bookViews>
  <sheets>
    <sheet name="S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7" i="1" l="1"/>
  <c r="O37" i="1"/>
  <c r="J37" i="1"/>
  <c r="E37" i="1"/>
  <c r="T36" i="1"/>
  <c r="O36" i="1"/>
  <c r="J36" i="1"/>
  <c r="E36" i="1"/>
  <c r="T35" i="1"/>
  <c r="O35" i="1"/>
  <c r="J35" i="1"/>
  <c r="E35" i="1"/>
  <c r="T34" i="1"/>
  <c r="O34" i="1"/>
  <c r="J34" i="1"/>
  <c r="E34" i="1"/>
  <c r="T33" i="1"/>
  <c r="O33" i="1"/>
  <c r="J33" i="1"/>
  <c r="E33" i="1"/>
  <c r="T30" i="1"/>
  <c r="O30" i="1"/>
  <c r="J30" i="1"/>
  <c r="E30" i="1"/>
  <c r="T29" i="1"/>
  <c r="O29" i="1"/>
  <c r="J29" i="1"/>
  <c r="E29" i="1"/>
  <c r="T28" i="1"/>
  <c r="O28" i="1"/>
  <c r="J28" i="1"/>
  <c r="E28" i="1"/>
  <c r="T27" i="1"/>
  <c r="O27" i="1"/>
  <c r="J27" i="1"/>
  <c r="E27" i="1"/>
  <c r="T26" i="1"/>
  <c r="O26" i="1"/>
  <c r="J26" i="1"/>
  <c r="E26" i="1"/>
  <c r="T23" i="1"/>
  <c r="O23" i="1"/>
  <c r="J23" i="1"/>
  <c r="E23" i="1"/>
  <c r="T22" i="1"/>
  <c r="O22" i="1"/>
  <c r="J22" i="1"/>
  <c r="E22" i="1"/>
  <c r="T21" i="1"/>
  <c r="O21" i="1"/>
  <c r="J21" i="1"/>
  <c r="E21" i="1"/>
  <c r="T20" i="1"/>
  <c r="O20" i="1"/>
  <c r="J20" i="1"/>
  <c r="E20" i="1"/>
  <c r="T19" i="1"/>
  <c r="O19" i="1"/>
  <c r="J19" i="1"/>
  <c r="E19" i="1"/>
  <c r="T18" i="1"/>
  <c r="O18" i="1"/>
  <c r="J18" i="1"/>
  <c r="E18" i="1"/>
  <c r="T15" i="1"/>
  <c r="O15" i="1"/>
  <c r="J15" i="1"/>
  <c r="E15" i="1"/>
  <c r="T14" i="1"/>
  <c r="O14" i="1"/>
  <c r="J14" i="1"/>
  <c r="E14" i="1"/>
  <c r="T13" i="1"/>
  <c r="O13" i="1"/>
  <c r="J13" i="1"/>
  <c r="E13" i="1"/>
  <c r="T12" i="1"/>
  <c r="O12" i="1"/>
  <c r="J12" i="1"/>
  <c r="E12" i="1"/>
  <c r="T11" i="1"/>
  <c r="O11" i="1"/>
  <c r="J11" i="1"/>
  <c r="E11" i="1"/>
  <c r="T10" i="1"/>
  <c r="O10" i="1"/>
  <c r="J10" i="1"/>
  <c r="E10" i="1"/>
  <c r="T9" i="1"/>
  <c r="O9" i="1"/>
  <c r="J9" i="1"/>
  <c r="E9" i="1"/>
  <c r="T8" i="1"/>
  <c r="O8" i="1"/>
  <c r="J8" i="1"/>
  <c r="E8" i="1"/>
  <c r="T7" i="1"/>
  <c r="O7" i="1"/>
  <c r="J7" i="1"/>
  <c r="E7" i="1"/>
</calcChain>
</file>

<file path=xl/sharedStrings.xml><?xml version="1.0" encoding="utf-8"?>
<sst xmlns="http://schemas.openxmlformats.org/spreadsheetml/2006/main" count="41" uniqueCount="14">
  <si>
    <t>tomato, day 32</t>
  </si>
  <si>
    <t>tomato, day 97</t>
  </si>
  <si>
    <t>chilli, day 57</t>
  </si>
  <si>
    <t>chilli day 172</t>
  </si>
  <si>
    <t>parameter variation</t>
  </si>
  <si>
    <t>parameter value</t>
  </si>
  <si>
    <t>estimated yield loss</t>
  </si>
  <si>
    <t>yield loss difference</t>
  </si>
  <si>
    <t>yield loss difference (%)</t>
  </si>
  <si>
    <t>days before new leaves</t>
  </si>
  <si>
    <t>proportion of cover LAI photosynthetically inactive</t>
  </si>
  <si>
    <t>proportion of covered leaf biomass dying</t>
  </si>
  <si>
    <t>canopy biomass partitioning</t>
  </si>
  <si>
    <r>
      <t xml:space="preserve">Ash impact on </t>
    </r>
    <r>
      <rPr>
        <i/>
        <sz val="12"/>
        <color theme="1"/>
        <rFont val="Times New Roman"/>
        <family val="1"/>
      </rPr>
      <t>CBIO</t>
    </r>
    <r>
      <rPr>
        <i/>
        <vertAlign val="subscript"/>
        <sz val="12"/>
        <color theme="1"/>
        <rFont val="Times New Roman"/>
        <family val="1"/>
      </rPr>
      <t>h</t>
    </r>
    <r>
      <rPr>
        <sz val="12"/>
        <color theme="1"/>
        <rFont val="Times New Roman"/>
        <family val="1"/>
      </rPr>
      <t xml:space="preserve"> is modulated by different factors, including the</t>
    </r>
    <r>
      <rPr>
        <i/>
        <sz val="12"/>
        <color theme="1"/>
        <rFont val="Times New Roman"/>
        <family val="1"/>
      </rPr>
      <t xml:space="preserve"> LAI </t>
    </r>
    <r>
      <rPr>
        <sz val="12"/>
        <color theme="1"/>
        <rFont val="Times New Roman"/>
        <family val="1"/>
      </rPr>
      <t xml:space="preserve">fraction that becomes photosynthetically inactive due to the presence of ash coatings on leaves (i), number of days elapsed between ash deposition and emergence of new leaves (ii), leaf-to-canopy biomass ratio (iii), and percentage of leaf biomass covered by ash and which eventually dies (iv). In order to assess the error on </t>
    </r>
    <r>
      <rPr>
        <i/>
        <sz val="12"/>
        <color theme="1"/>
        <rFont val="Times New Roman"/>
        <family val="1"/>
      </rPr>
      <t>CYL</t>
    </r>
    <r>
      <rPr>
        <i/>
        <vertAlign val="subscript"/>
        <sz val="12"/>
        <color theme="1"/>
        <rFont val="Times New Roman"/>
        <family val="1"/>
      </rPr>
      <t>%</t>
    </r>
    <r>
      <rPr>
        <sz val="12"/>
        <color theme="1"/>
        <rFont val="Times New Roman"/>
        <family val="1"/>
      </rPr>
      <t xml:space="preserve"> estimates, we applied a stochastic approach with 10,000 simulation runs assigning a random value for each of these factors. The analyses were carried out by applying an ash (grain size: 90 µm) mass load of 570 g m</t>
    </r>
    <r>
      <rPr>
        <vertAlign val="superscript"/>
        <sz val="12"/>
        <color theme="1"/>
        <rFont val="Times New Roman"/>
        <family val="1"/>
      </rPr>
      <t>-2</t>
    </r>
    <r>
      <rPr>
        <sz val="12"/>
        <color theme="1"/>
        <rFont val="Times New Roman"/>
        <family val="1"/>
      </rPr>
      <t xml:space="preserve"> to tomato and chilli pepper plants at 25 and 75% of their growth period, and assuming dry conditions at leaf surfaces. The script used to perform the sensitivity analysis is available on GitHub (code lines 132 to 203 </t>
    </r>
    <r>
      <rPr>
        <sz val="11"/>
        <color theme="1"/>
        <rFont val="Calibri"/>
        <family val="2"/>
        <scheme val="minor"/>
      </rPr>
      <t xml:space="preserve">https://github.com/NoaLigot/R-scipt-LAI-LI-biomass-yield-loss/blob/main/script </t>
    </r>
    <r>
      <rPr>
        <sz val="12"/>
        <color theme="1"/>
        <rFont val="Times New Roman"/>
        <family val="1"/>
      </rPr>
      <t xml:space="preserve">). The results of the sensitivity analysis are compiled in the table below.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</si>
</sst>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1" fontId="1" fillId="0" borderId="0" xfId="0" applyNumberFormat="1" applyFont="1" applyFill="1" applyAlignment="1">
      <alignment horizontal="center"/>
    </xf>
    <xf numFmtId="0" fontId="0" fillId="0" borderId="0" xfId="0" applyFill="1" applyAlignment="1">
      <alignment horizontal="center"/>
    </xf>
    <xf numFmtId="2" fontId="1" fillId="0" borderId="0" xfId="0" applyNumberFormat="1" applyFont="1" applyFill="1"/>
    <xf numFmtId="0" fontId="1" fillId="0" borderId="0" xfId="0" applyFont="1" applyAlignment="1">
      <alignment horizontal="left" vertical="center" wrapText="1"/>
    </xf>
    <xf numFmtId="2" fontId="1" fillId="0" borderId="0" xfId="0" applyNumberFormat="1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26FBB-34D0-4A6B-89E4-2AC456962129}">
  <dimension ref="A1:T40"/>
  <sheetViews>
    <sheetView tabSelected="1" zoomScale="64" zoomScaleNormal="10" workbookViewId="0">
      <selection activeCell="E18" sqref="E18"/>
    </sheetView>
  </sheetViews>
  <sheetFormatPr defaultColWidth="9.140625" defaultRowHeight="15.75" x14ac:dyDescent="0.25"/>
  <cols>
    <col min="1" max="1" width="28.28515625" style="2" bestFit="1" customWidth="1"/>
    <col min="2" max="2" width="23.7109375" style="2" bestFit="1" customWidth="1"/>
    <col min="3" max="3" width="28.42578125" style="2" bestFit="1" customWidth="1"/>
    <col min="4" max="4" width="29.140625" style="2" bestFit="1" customWidth="1"/>
    <col min="5" max="5" width="34.42578125" style="2" bestFit="1" customWidth="1"/>
    <col min="6" max="6" width="23" style="2" bestFit="1" customWidth="1"/>
    <col min="7" max="7" width="17.7109375" style="2" bestFit="1" customWidth="1"/>
    <col min="8" max="8" width="22.85546875" style="2" bestFit="1" customWidth="1"/>
    <col min="9" max="9" width="23.140625" style="2" bestFit="1" customWidth="1"/>
    <col min="10" max="10" width="29.140625" style="2" customWidth="1"/>
    <col min="11" max="11" width="23" style="2" bestFit="1" customWidth="1"/>
    <col min="12" max="12" width="18.85546875" style="2" bestFit="1" customWidth="1"/>
    <col min="13" max="13" width="22.85546875" style="2" bestFit="1" customWidth="1"/>
    <col min="14" max="14" width="23.140625" style="2" bestFit="1" customWidth="1"/>
    <col min="15" max="15" width="29.140625" style="2" customWidth="1"/>
    <col min="16" max="16" width="23" style="2" bestFit="1" customWidth="1"/>
    <col min="17" max="17" width="18.85546875" style="2" bestFit="1" customWidth="1"/>
    <col min="18" max="18" width="22.85546875" style="2" bestFit="1" customWidth="1"/>
    <col min="19" max="19" width="23.140625" style="2" bestFit="1" customWidth="1"/>
    <col min="20" max="20" width="29.140625" style="2" customWidth="1"/>
    <col min="21" max="16384" width="9.140625" style="2"/>
  </cols>
  <sheetData>
    <row r="1" spans="1:20" ht="88.5" customHeight="1" x14ac:dyDescent="0.25">
      <c r="A1" s="8" t="s">
        <v>13</v>
      </c>
      <c r="B1" s="8"/>
      <c r="C1" s="8"/>
      <c r="D1" s="8"/>
      <c r="E1" s="8"/>
      <c r="F1" s="8"/>
      <c r="G1" s="8"/>
      <c r="H1" s="8"/>
    </row>
    <row r="3" spans="1:20" x14ac:dyDescent="0.25">
      <c r="A3" s="10" t="s">
        <v>0</v>
      </c>
      <c r="B3" s="10"/>
      <c r="C3" s="10"/>
      <c r="D3" s="10"/>
      <c r="E3" s="10"/>
      <c r="F3" s="10" t="s">
        <v>1</v>
      </c>
      <c r="G3" s="10"/>
      <c r="H3" s="10"/>
      <c r="I3" s="10"/>
      <c r="J3" s="10"/>
      <c r="K3" s="10" t="s">
        <v>2</v>
      </c>
      <c r="L3" s="10"/>
      <c r="M3" s="10"/>
      <c r="N3" s="10"/>
      <c r="O3" s="1"/>
      <c r="P3" s="10" t="s">
        <v>3</v>
      </c>
      <c r="Q3" s="10"/>
      <c r="R3" s="10"/>
      <c r="S3" s="10"/>
      <c r="T3" s="1"/>
    </row>
    <row r="4" spans="1:20" x14ac:dyDescent="0.25">
      <c r="A4" s="3" t="s">
        <v>4</v>
      </c>
      <c r="B4" s="3" t="s">
        <v>5</v>
      </c>
      <c r="C4" s="3" t="s">
        <v>6</v>
      </c>
      <c r="D4" s="3" t="s">
        <v>7</v>
      </c>
      <c r="E4" s="3" t="s">
        <v>8</v>
      </c>
      <c r="F4" s="3" t="s">
        <v>4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4</v>
      </c>
      <c r="L4" s="3" t="s">
        <v>5</v>
      </c>
      <c r="M4" s="3" t="s">
        <v>6</v>
      </c>
      <c r="N4" s="3" t="s">
        <v>7</v>
      </c>
      <c r="O4" s="3" t="s">
        <v>8</v>
      </c>
      <c r="P4" s="3" t="s">
        <v>4</v>
      </c>
      <c r="Q4" s="3" t="s">
        <v>5</v>
      </c>
      <c r="R4" s="3" t="s">
        <v>6</v>
      </c>
      <c r="S4" s="3" t="s">
        <v>7</v>
      </c>
      <c r="T4" s="3" t="s">
        <v>8</v>
      </c>
    </row>
    <row r="5" spans="1:20" x14ac:dyDescent="0.25">
      <c r="A5" s="11" t="s">
        <v>12</v>
      </c>
      <c r="B5" s="11"/>
      <c r="C5" s="11"/>
      <c r="D5" s="11"/>
      <c r="E5" s="4"/>
      <c r="F5" s="11" t="s">
        <v>12</v>
      </c>
      <c r="G5" s="11"/>
      <c r="H5" s="11"/>
      <c r="I5" s="11"/>
      <c r="J5" s="4"/>
      <c r="K5" s="11" t="s">
        <v>12</v>
      </c>
      <c r="L5" s="11"/>
      <c r="M5" s="11"/>
      <c r="N5" s="11"/>
      <c r="O5" s="4"/>
      <c r="P5" s="11" t="s">
        <v>12</v>
      </c>
      <c r="Q5" s="11"/>
      <c r="R5" s="11"/>
      <c r="S5" s="11"/>
      <c r="T5" s="4"/>
    </row>
    <row r="6" spans="1:20" x14ac:dyDescent="0.25">
      <c r="A6" s="1">
        <v>0</v>
      </c>
      <c r="B6" s="1">
        <v>0.6</v>
      </c>
      <c r="C6" s="1">
        <v>16.3</v>
      </c>
      <c r="D6" s="1">
        <v>0</v>
      </c>
      <c r="E6" s="5">
        <v>0</v>
      </c>
      <c r="F6" s="6">
        <v>0</v>
      </c>
      <c r="G6" s="6">
        <v>0.6</v>
      </c>
      <c r="H6" s="6">
        <v>47.46</v>
      </c>
      <c r="I6" s="6">
        <v>0</v>
      </c>
      <c r="J6" s="5">
        <v>0</v>
      </c>
      <c r="K6" s="6">
        <v>0</v>
      </c>
      <c r="L6" s="6">
        <v>0.6</v>
      </c>
      <c r="M6" s="6">
        <v>17.2</v>
      </c>
      <c r="N6" s="6">
        <v>0</v>
      </c>
      <c r="O6" s="5">
        <v>0</v>
      </c>
      <c r="P6" s="6">
        <v>0</v>
      </c>
      <c r="Q6" s="6">
        <v>0.6</v>
      </c>
      <c r="R6" s="6">
        <v>46.67</v>
      </c>
      <c r="S6" s="6">
        <v>0</v>
      </c>
      <c r="T6" s="5">
        <v>0</v>
      </c>
    </row>
    <row r="7" spans="1:20" x14ac:dyDescent="0.25">
      <c r="A7" s="1">
        <v>0.01</v>
      </c>
      <c r="B7" s="1">
        <v>0.60599999999999998</v>
      </c>
      <c r="C7" s="1">
        <v>16.329999999999998</v>
      </c>
      <c r="D7" s="1">
        <v>-0.03</v>
      </c>
      <c r="E7" s="5">
        <f t="shared" ref="E7:E15" si="0">100*D7/$C$6</f>
        <v>-0.18404907975460122</v>
      </c>
      <c r="F7" s="6">
        <v>0.01</v>
      </c>
      <c r="G7" s="6">
        <v>0.60599999999999998</v>
      </c>
      <c r="H7" s="6">
        <v>47.83</v>
      </c>
      <c r="I7" s="6">
        <v>-0.37</v>
      </c>
      <c r="J7" s="5">
        <f>100*I7/H$6</f>
        <v>-0.77960387694900968</v>
      </c>
      <c r="K7" s="6">
        <v>0.01</v>
      </c>
      <c r="L7" s="6">
        <v>0.60599999999999998</v>
      </c>
      <c r="M7" s="6">
        <v>17.260000000000002</v>
      </c>
      <c r="N7" s="6">
        <v>-0.06</v>
      </c>
      <c r="O7" s="5">
        <f>100*N7/M$6</f>
        <v>-0.34883720930232559</v>
      </c>
      <c r="P7" s="6">
        <v>0.01</v>
      </c>
      <c r="Q7" s="6">
        <v>0.60599999999999998</v>
      </c>
      <c r="R7" s="6">
        <v>47.05</v>
      </c>
      <c r="S7" s="6">
        <v>-0.38</v>
      </c>
      <c r="T7" s="5">
        <f>100*S7/R$6</f>
        <v>-0.8142275551746303</v>
      </c>
    </row>
    <row r="8" spans="1:20" x14ac:dyDescent="0.25">
      <c r="A8" s="1">
        <v>0.05</v>
      </c>
      <c r="B8" s="1">
        <v>0.63</v>
      </c>
      <c r="C8" s="1">
        <v>16.47</v>
      </c>
      <c r="D8" s="1">
        <v>-0.17</v>
      </c>
      <c r="E8" s="5">
        <f t="shared" si="0"/>
        <v>-1.0429447852760736</v>
      </c>
      <c r="F8" s="6">
        <v>0.05</v>
      </c>
      <c r="G8" s="6">
        <v>0.63</v>
      </c>
      <c r="H8" s="6">
        <v>49.3</v>
      </c>
      <c r="I8" s="6">
        <v>-1.84</v>
      </c>
      <c r="J8" s="5">
        <f t="shared" ref="J8:J15" si="1">100*I8/H$6</f>
        <v>-3.8769490096923724</v>
      </c>
      <c r="K8" s="6">
        <v>0.05</v>
      </c>
      <c r="L8" s="6">
        <v>0.63</v>
      </c>
      <c r="M8" s="6">
        <v>17.48</v>
      </c>
      <c r="N8" s="6">
        <v>-0.28000000000000003</v>
      </c>
      <c r="O8" s="5">
        <f>100*N8/M$6</f>
        <v>-1.6279069767441863</v>
      </c>
      <c r="P8" s="6">
        <v>0.05</v>
      </c>
      <c r="Q8" s="6">
        <v>0.63</v>
      </c>
      <c r="R8" s="6">
        <v>48.57</v>
      </c>
      <c r="S8" s="6">
        <v>-1.9</v>
      </c>
      <c r="T8" s="5">
        <f>100*S8/R$6</f>
        <v>-4.0711377758731517</v>
      </c>
    </row>
    <row r="9" spans="1:20" x14ac:dyDescent="0.25">
      <c r="A9" s="1">
        <v>0.1</v>
      </c>
      <c r="B9" s="1">
        <v>0.66</v>
      </c>
      <c r="C9" s="1">
        <v>16.64</v>
      </c>
      <c r="D9" s="1">
        <v>-0.34</v>
      </c>
      <c r="E9" s="5">
        <f t="shared" si="0"/>
        <v>-2.0858895705521472</v>
      </c>
      <c r="F9" s="6">
        <v>0.1</v>
      </c>
      <c r="G9" s="6">
        <v>0.66</v>
      </c>
      <c r="H9" s="6">
        <v>51.14</v>
      </c>
      <c r="I9" s="6">
        <v>-3.68</v>
      </c>
      <c r="J9" s="5">
        <f t="shared" si="1"/>
        <v>-7.7538980193847449</v>
      </c>
      <c r="K9" s="6">
        <v>0.1</v>
      </c>
      <c r="L9" s="6">
        <v>0.66</v>
      </c>
      <c r="M9" s="6">
        <v>17.760000000000002</v>
      </c>
      <c r="N9" s="6">
        <v>-0.56000000000000005</v>
      </c>
      <c r="O9" s="5">
        <f t="shared" ref="O9:O15" si="2">100*N9/M$6</f>
        <v>-3.2558139534883725</v>
      </c>
      <c r="P9" s="6">
        <v>0.1</v>
      </c>
      <c r="Q9" s="6">
        <v>0.66</v>
      </c>
      <c r="R9" s="6">
        <v>50.47</v>
      </c>
      <c r="S9" s="6">
        <v>-3.8</v>
      </c>
      <c r="T9" s="5">
        <f t="shared" ref="T9:T15" si="3">100*S9/R$6</f>
        <v>-8.1422755517463035</v>
      </c>
    </row>
    <row r="10" spans="1:20" x14ac:dyDescent="0.25">
      <c r="A10" s="1">
        <v>0.5</v>
      </c>
      <c r="B10" s="1">
        <v>0.9</v>
      </c>
      <c r="C10" s="1">
        <v>17.98</v>
      </c>
      <c r="D10" s="1">
        <v>-1.68</v>
      </c>
      <c r="E10" s="5">
        <f t="shared" si="0"/>
        <v>-10.306748466257668</v>
      </c>
      <c r="F10" s="6">
        <v>0.5</v>
      </c>
      <c r="G10" s="6">
        <v>0.9</v>
      </c>
      <c r="H10" s="6">
        <v>65.83</v>
      </c>
      <c r="I10" s="6">
        <v>-18.37</v>
      </c>
      <c r="J10" s="5">
        <f t="shared" si="1"/>
        <v>-38.706278971765698</v>
      </c>
      <c r="K10" s="6">
        <v>0.5</v>
      </c>
      <c r="L10" s="6">
        <v>0.9</v>
      </c>
      <c r="M10" s="6">
        <v>19.97</v>
      </c>
      <c r="N10" s="6">
        <v>-2.77</v>
      </c>
      <c r="O10" s="5">
        <f t="shared" si="2"/>
        <v>-16.104651162790699</v>
      </c>
      <c r="P10" s="6">
        <v>0.5</v>
      </c>
      <c r="Q10" s="6">
        <v>0.9</v>
      </c>
      <c r="R10" s="6">
        <v>65.650000000000006</v>
      </c>
      <c r="S10" s="6">
        <v>-18.98</v>
      </c>
      <c r="T10" s="5">
        <f>100*S10/R$6</f>
        <v>-40.66852367688022</v>
      </c>
    </row>
    <row r="11" spans="1:20" x14ac:dyDescent="0.25">
      <c r="A11" s="1">
        <v>-0.01</v>
      </c>
      <c r="B11" s="1">
        <v>0.59399999999999997</v>
      </c>
      <c r="C11" s="1">
        <v>16.27</v>
      </c>
      <c r="D11" s="1">
        <v>0.03</v>
      </c>
      <c r="E11" s="5">
        <f t="shared" si="0"/>
        <v>0.18404907975460122</v>
      </c>
      <c r="F11" s="6">
        <v>-0.01</v>
      </c>
      <c r="G11" s="6">
        <v>0.59399999999999997</v>
      </c>
      <c r="H11" s="6">
        <v>47.09</v>
      </c>
      <c r="I11" s="6">
        <v>0.37</v>
      </c>
      <c r="J11" s="5">
        <f t="shared" si="1"/>
        <v>0.77960387694900968</v>
      </c>
      <c r="K11" s="6">
        <v>-0.01</v>
      </c>
      <c r="L11" s="6">
        <v>0.59399999999999997</v>
      </c>
      <c r="M11" s="6">
        <v>17.149999999999999</v>
      </c>
      <c r="N11" s="6">
        <v>0.05</v>
      </c>
      <c r="O11" s="5">
        <f t="shared" si="2"/>
        <v>0.29069767441860467</v>
      </c>
      <c r="P11" s="6">
        <v>-0.01</v>
      </c>
      <c r="Q11" s="6">
        <v>0.59399999999999997</v>
      </c>
      <c r="R11" s="6">
        <v>46.29</v>
      </c>
      <c r="S11" s="6">
        <v>0.38</v>
      </c>
      <c r="T11" s="5">
        <f t="shared" si="3"/>
        <v>0.8142275551746303</v>
      </c>
    </row>
    <row r="12" spans="1:20" x14ac:dyDescent="0.25">
      <c r="A12" s="1">
        <v>-0.05</v>
      </c>
      <c r="B12" s="1">
        <v>0.56999999999999995</v>
      </c>
      <c r="C12" s="1">
        <v>16.13</v>
      </c>
      <c r="D12" s="1">
        <v>0.17</v>
      </c>
      <c r="E12" s="5">
        <f t="shared" si="0"/>
        <v>1.0429447852760736</v>
      </c>
      <c r="F12" s="6">
        <v>-0.05</v>
      </c>
      <c r="G12" s="6">
        <v>0.56999999999999995</v>
      </c>
      <c r="H12" s="6">
        <v>45.62</v>
      </c>
      <c r="I12" s="6">
        <v>1.84</v>
      </c>
      <c r="J12" s="5">
        <f t="shared" si="1"/>
        <v>3.8769490096923724</v>
      </c>
      <c r="K12" s="6">
        <v>-0.05</v>
      </c>
      <c r="L12" s="6">
        <v>0.56999999999999995</v>
      </c>
      <c r="M12" s="6">
        <v>16.93</v>
      </c>
      <c r="N12" s="6">
        <v>0.27</v>
      </c>
      <c r="O12" s="5">
        <f t="shared" si="2"/>
        <v>1.5697674418604652</v>
      </c>
      <c r="P12" s="6">
        <v>-0.05</v>
      </c>
      <c r="Q12" s="6">
        <v>0.56999999999999995</v>
      </c>
      <c r="R12" s="6">
        <v>44.78</v>
      </c>
      <c r="S12" s="6">
        <v>1.89</v>
      </c>
      <c r="T12" s="5">
        <f t="shared" si="3"/>
        <v>4.0497107349475039</v>
      </c>
    </row>
    <row r="13" spans="1:20" x14ac:dyDescent="0.25">
      <c r="A13" s="1">
        <v>-0.1</v>
      </c>
      <c r="B13" s="1">
        <v>0.54</v>
      </c>
      <c r="C13" s="1">
        <v>15.96</v>
      </c>
      <c r="D13" s="1">
        <v>0.34</v>
      </c>
      <c r="E13" s="5">
        <f t="shared" si="0"/>
        <v>2.0858895705521472</v>
      </c>
      <c r="F13" s="6">
        <v>-0.1</v>
      </c>
      <c r="G13" s="6">
        <v>0.54</v>
      </c>
      <c r="H13" s="6">
        <v>43.79</v>
      </c>
      <c r="I13" s="6">
        <v>3.67</v>
      </c>
      <c r="J13" s="5">
        <f t="shared" si="1"/>
        <v>7.7328276443320689</v>
      </c>
      <c r="K13" s="6">
        <v>-0.1</v>
      </c>
      <c r="L13" s="6">
        <v>0.54</v>
      </c>
      <c r="M13" s="6">
        <v>16.649999999999999</v>
      </c>
      <c r="N13" s="6">
        <v>0.55000000000000004</v>
      </c>
      <c r="O13" s="5">
        <f t="shared" si="2"/>
        <v>3.1976744186046515</v>
      </c>
      <c r="P13" s="6">
        <v>-0.1</v>
      </c>
      <c r="Q13" s="6">
        <v>0.54</v>
      </c>
      <c r="R13" s="6">
        <v>42.88</v>
      </c>
      <c r="S13" s="6">
        <v>3.79</v>
      </c>
      <c r="T13" s="5">
        <f t="shared" si="3"/>
        <v>8.1208485108206556</v>
      </c>
    </row>
    <row r="14" spans="1:20" x14ac:dyDescent="0.25">
      <c r="A14" s="1">
        <v>-0.5</v>
      </c>
      <c r="B14" s="1">
        <v>0.3</v>
      </c>
      <c r="C14" s="1">
        <v>14.62</v>
      </c>
      <c r="D14" s="1">
        <v>1.68</v>
      </c>
      <c r="E14" s="5">
        <f t="shared" si="0"/>
        <v>10.306748466257668</v>
      </c>
      <c r="F14" s="6">
        <v>-0.5</v>
      </c>
      <c r="G14" s="6">
        <v>0.3</v>
      </c>
      <c r="H14" s="6">
        <v>29.09</v>
      </c>
      <c r="I14" s="6">
        <v>18.37</v>
      </c>
      <c r="J14" s="5">
        <f t="shared" si="1"/>
        <v>38.706278971765698</v>
      </c>
      <c r="K14" s="6">
        <v>-0.5</v>
      </c>
      <c r="L14" s="6">
        <v>0.3</v>
      </c>
      <c r="M14" s="6">
        <v>14.44</v>
      </c>
      <c r="N14" s="6">
        <v>2.76</v>
      </c>
      <c r="O14" s="5">
        <f t="shared" si="2"/>
        <v>16.046511627906977</v>
      </c>
      <c r="P14" s="6">
        <v>-0.5</v>
      </c>
      <c r="Q14" s="6">
        <v>0.3</v>
      </c>
      <c r="R14" s="6">
        <v>27.69</v>
      </c>
      <c r="S14" s="6">
        <v>18.98</v>
      </c>
      <c r="T14" s="5">
        <f t="shared" si="3"/>
        <v>40.66852367688022</v>
      </c>
    </row>
    <row r="15" spans="1:20" x14ac:dyDescent="0.25">
      <c r="A15" s="1">
        <v>-0.9</v>
      </c>
      <c r="B15" s="1">
        <v>0.06</v>
      </c>
      <c r="C15" s="1">
        <v>13.27</v>
      </c>
      <c r="D15" s="1">
        <v>3.03</v>
      </c>
      <c r="E15" s="5">
        <f t="shared" si="0"/>
        <v>18.588957055214724</v>
      </c>
      <c r="F15" s="6">
        <v>-0.9</v>
      </c>
      <c r="G15" s="6">
        <v>0.06</v>
      </c>
      <c r="H15" s="6">
        <v>14.39</v>
      </c>
      <c r="I15" s="6">
        <v>33.07</v>
      </c>
      <c r="J15" s="5">
        <f t="shared" si="1"/>
        <v>69.679730299199321</v>
      </c>
      <c r="K15" s="6">
        <v>-0.9</v>
      </c>
      <c r="L15" s="6">
        <v>0.06</v>
      </c>
      <c r="M15" s="6">
        <v>12.23</v>
      </c>
      <c r="N15" s="6">
        <v>4.97</v>
      </c>
      <c r="O15" s="5">
        <f t="shared" si="2"/>
        <v>28.895348837209305</v>
      </c>
      <c r="P15" s="6">
        <v>-0.9</v>
      </c>
      <c r="Q15" s="6">
        <v>0.06</v>
      </c>
      <c r="R15" s="6">
        <v>12.51</v>
      </c>
      <c r="S15" s="6">
        <v>34.159999999999997</v>
      </c>
      <c r="T15" s="5">
        <f t="shared" si="3"/>
        <v>73.194771802014131</v>
      </c>
    </row>
    <row r="16" spans="1:20" x14ac:dyDescent="0.25">
      <c r="A16" s="9" t="s">
        <v>9</v>
      </c>
      <c r="B16" s="9"/>
      <c r="C16" s="9"/>
      <c r="D16" s="9"/>
      <c r="E16" s="5"/>
      <c r="F16" s="9" t="s">
        <v>9</v>
      </c>
      <c r="G16" s="9"/>
      <c r="H16" s="9"/>
      <c r="I16" s="9"/>
      <c r="J16" s="5"/>
      <c r="K16" s="9" t="s">
        <v>9</v>
      </c>
      <c r="L16" s="9"/>
      <c r="M16" s="9"/>
      <c r="N16" s="9"/>
      <c r="O16" s="5"/>
      <c r="P16" s="9" t="s">
        <v>9</v>
      </c>
      <c r="Q16" s="9"/>
      <c r="R16" s="9"/>
      <c r="S16" s="9"/>
      <c r="T16" s="5"/>
    </row>
    <row r="17" spans="1:20" x14ac:dyDescent="0.25">
      <c r="A17" s="1">
        <v>0</v>
      </c>
      <c r="B17" s="1">
        <v>0</v>
      </c>
      <c r="C17" s="1">
        <v>16.3</v>
      </c>
      <c r="D17" s="1">
        <v>0</v>
      </c>
      <c r="E17" s="5">
        <v>0</v>
      </c>
      <c r="F17" s="6">
        <v>0</v>
      </c>
      <c r="G17" s="6">
        <v>13</v>
      </c>
      <c r="H17" s="6">
        <v>47.46</v>
      </c>
      <c r="I17" s="6">
        <v>0</v>
      </c>
      <c r="J17" s="5">
        <v>0</v>
      </c>
      <c r="K17" s="6">
        <v>0</v>
      </c>
      <c r="L17" s="6">
        <v>14</v>
      </c>
      <c r="M17" s="6">
        <v>17.2</v>
      </c>
      <c r="N17" s="6">
        <v>0</v>
      </c>
      <c r="O17" s="5">
        <v>0</v>
      </c>
      <c r="P17" s="6">
        <v>0</v>
      </c>
      <c r="Q17" s="6">
        <v>14</v>
      </c>
      <c r="R17" s="6">
        <v>46.67</v>
      </c>
      <c r="S17" s="6">
        <v>0</v>
      </c>
      <c r="T17" s="5">
        <v>0</v>
      </c>
    </row>
    <row r="18" spans="1:20" x14ac:dyDescent="0.25">
      <c r="A18" s="1">
        <v>1</v>
      </c>
      <c r="B18" s="1">
        <v>1</v>
      </c>
      <c r="C18" s="1">
        <v>17.27</v>
      </c>
      <c r="D18" s="1">
        <v>-0.97</v>
      </c>
      <c r="E18" s="5">
        <f t="shared" ref="E18:E23" si="4">100*D18/$C$17</f>
        <v>-5.9509202453987724</v>
      </c>
      <c r="F18" s="6">
        <v>0.05</v>
      </c>
      <c r="G18" s="6">
        <v>14</v>
      </c>
      <c r="H18" s="6">
        <v>48.08</v>
      </c>
      <c r="I18" s="6">
        <v>-0.62</v>
      </c>
      <c r="J18" s="5">
        <f>100*I18/H$17</f>
        <v>-1.3063632532659082</v>
      </c>
      <c r="K18" s="6">
        <v>0.05</v>
      </c>
      <c r="L18" s="6">
        <v>15</v>
      </c>
      <c r="M18" s="6">
        <v>17.7</v>
      </c>
      <c r="N18" s="6">
        <v>-0.5</v>
      </c>
      <c r="O18" s="5">
        <f>100*N18/M$17</f>
        <v>-2.9069767441860468</v>
      </c>
      <c r="P18" s="6">
        <v>0.05</v>
      </c>
      <c r="Q18" s="6">
        <v>15</v>
      </c>
      <c r="R18" s="6">
        <v>47</v>
      </c>
      <c r="S18" s="6">
        <v>-0.33</v>
      </c>
      <c r="T18" s="5">
        <f>100*S18/R$17</f>
        <v>-0.70709235054638953</v>
      </c>
    </row>
    <row r="19" spans="1:20" x14ac:dyDescent="0.25">
      <c r="A19" s="1">
        <v>2</v>
      </c>
      <c r="B19" s="1">
        <v>2</v>
      </c>
      <c r="C19" s="1">
        <v>18.25</v>
      </c>
      <c r="D19" s="1">
        <v>-1.95</v>
      </c>
      <c r="E19" s="5">
        <f t="shared" si="4"/>
        <v>-11.963190184049079</v>
      </c>
      <c r="F19" s="6">
        <v>0.2</v>
      </c>
      <c r="G19" s="6">
        <v>16</v>
      </c>
      <c r="H19" s="6">
        <v>48.68</v>
      </c>
      <c r="I19" s="6">
        <v>-1.22</v>
      </c>
      <c r="J19" s="5">
        <f t="shared" ref="J19:J23" si="5">100*I19/H$17</f>
        <v>-2.5705857564264645</v>
      </c>
      <c r="K19" s="6">
        <v>0.2</v>
      </c>
      <c r="L19" s="6">
        <v>17</v>
      </c>
      <c r="M19" s="6">
        <v>18.190000000000001</v>
      </c>
      <c r="N19" s="6">
        <v>-0.99</v>
      </c>
      <c r="O19" s="5">
        <f t="shared" ref="O19:O23" si="6">100*N19/M$17</f>
        <v>-5.7558139534883725</v>
      </c>
      <c r="P19" s="6">
        <v>0.2</v>
      </c>
      <c r="Q19" s="6">
        <v>17</v>
      </c>
      <c r="R19" s="6">
        <v>47.33</v>
      </c>
      <c r="S19" s="6">
        <v>-0.66</v>
      </c>
      <c r="T19" s="5">
        <f t="shared" ref="T19:T23" si="7">100*S19/R$17</f>
        <v>-1.4141847010927791</v>
      </c>
    </row>
    <row r="20" spans="1:20" x14ac:dyDescent="0.25">
      <c r="A20" s="1">
        <v>5</v>
      </c>
      <c r="B20" s="1">
        <v>5</v>
      </c>
      <c r="C20" s="1">
        <v>21.16</v>
      </c>
      <c r="D20" s="1">
        <v>-4.8600000000000003</v>
      </c>
      <c r="E20" s="5">
        <f t="shared" si="4"/>
        <v>-29.815950920245403</v>
      </c>
      <c r="F20" s="6">
        <v>0.5</v>
      </c>
      <c r="G20" s="6">
        <v>20</v>
      </c>
      <c r="H20" s="6">
        <v>50.45</v>
      </c>
      <c r="I20" s="6">
        <v>-2.99</v>
      </c>
      <c r="J20" s="5">
        <f t="shared" si="5"/>
        <v>-6.3000421407501053</v>
      </c>
      <c r="K20" s="6">
        <v>0.5</v>
      </c>
      <c r="L20" s="6">
        <v>21</v>
      </c>
      <c r="M20" s="6">
        <v>19.66</v>
      </c>
      <c r="N20" s="6">
        <v>-2.46</v>
      </c>
      <c r="O20" s="5">
        <f t="shared" si="6"/>
        <v>-14.302325581395349</v>
      </c>
      <c r="P20" s="6">
        <v>0.5</v>
      </c>
      <c r="Q20" s="6">
        <v>21</v>
      </c>
      <c r="R20" s="6">
        <v>48.29</v>
      </c>
      <c r="S20" s="6">
        <v>-1.62</v>
      </c>
      <c r="T20" s="5">
        <f t="shared" si="7"/>
        <v>-3.4711806299550032</v>
      </c>
    </row>
    <row r="21" spans="1:20" x14ac:dyDescent="0.25">
      <c r="A21" s="1">
        <v>10</v>
      </c>
      <c r="B21" s="1">
        <v>10</v>
      </c>
      <c r="C21" s="1">
        <v>25.98</v>
      </c>
      <c r="D21" s="1">
        <v>-9.68</v>
      </c>
      <c r="E21" s="5">
        <f t="shared" si="4"/>
        <v>-59.386503067484661</v>
      </c>
      <c r="F21" s="6">
        <v>0.9</v>
      </c>
      <c r="G21" s="6">
        <v>25</v>
      </c>
      <c r="H21" s="6">
        <v>53.21</v>
      </c>
      <c r="I21" s="6">
        <v>-5.75</v>
      </c>
      <c r="J21" s="5">
        <f t="shared" si="5"/>
        <v>-12.115465655288665</v>
      </c>
      <c r="K21" s="6">
        <v>0.9</v>
      </c>
      <c r="L21" s="6">
        <v>27</v>
      </c>
      <c r="M21" s="6">
        <v>22.11</v>
      </c>
      <c r="N21" s="6">
        <v>-4.91</v>
      </c>
      <c r="O21" s="5">
        <f t="shared" si="6"/>
        <v>-28.546511627906977</v>
      </c>
      <c r="P21" s="6">
        <v>0.9</v>
      </c>
      <c r="Q21" s="6">
        <v>27</v>
      </c>
      <c r="R21" s="6">
        <v>49.85</v>
      </c>
      <c r="S21" s="6">
        <v>-3.18</v>
      </c>
      <c r="T21" s="5">
        <f t="shared" si="7"/>
        <v>-6.8137990143561176</v>
      </c>
    </row>
    <row r="22" spans="1:20" x14ac:dyDescent="0.25">
      <c r="A22" s="1">
        <v>20</v>
      </c>
      <c r="B22" s="1">
        <v>20</v>
      </c>
      <c r="C22" s="1">
        <v>35.450000000000003</v>
      </c>
      <c r="D22" s="1">
        <v>-19.149999999999999</v>
      </c>
      <c r="E22" s="5">
        <f t="shared" si="4"/>
        <v>-117.4846625766871</v>
      </c>
      <c r="F22" s="6">
        <v>-0.05</v>
      </c>
      <c r="G22" s="6">
        <v>12</v>
      </c>
      <c r="H22" s="6">
        <v>57.95</v>
      </c>
      <c r="I22" s="6">
        <v>-10.49</v>
      </c>
      <c r="J22" s="5">
        <f t="shared" si="5"/>
        <v>-22.102823430257057</v>
      </c>
      <c r="K22" s="6">
        <v>-0.05</v>
      </c>
      <c r="L22" s="6">
        <v>13</v>
      </c>
      <c r="M22" s="6">
        <v>26.96</v>
      </c>
      <c r="N22" s="6">
        <v>-9.76</v>
      </c>
      <c r="O22" s="5">
        <f t="shared" si="6"/>
        <v>-56.744186046511629</v>
      </c>
      <c r="P22" s="6">
        <v>-0.05</v>
      </c>
      <c r="Q22" s="6">
        <v>13</v>
      </c>
      <c r="R22" s="6">
        <v>52.76</v>
      </c>
      <c r="S22" s="6">
        <v>-6.09</v>
      </c>
      <c r="T22" s="5">
        <f t="shared" si="7"/>
        <v>-13.049067923719734</v>
      </c>
    </row>
    <row r="23" spans="1:20" x14ac:dyDescent="0.25">
      <c r="A23" s="1">
        <v>30</v>
      </c>
      <c r="B23" s="1">
        <v>30</v>
      </c>
      <c r="C23" s="1">
        <v>44.62</v>
      </c>
      <c r="D23" s="1">
        <v>-28.32</v>
      </c>
      <c r="E23" s="5">
        <f t="shared" si="4"/>
        <v>-173.74233128834356</v>
      </c>
      <c r="F23" s="6">
        <v>-0.2</v>
      </c>
      <c r="G23" s="6">
        <v>10</v>
      </c>
      <c r="H23" s="6">
        <v>60.81</v>
      </c>
      <c r="I23" s="6">
        <v>-13.35</v>
      </c>
      <c r="J23" s="5">
        <f t="shared" si="5"/>
        <v>-28.128950695322377</v>
      </c>
      <c r="K23" s="6">
        <v>-0.2</v>
      </c>
      <c r="L23" s="6">
        <v>11</v>
      </c>
      <c r="M23" s="6">
        <v>31.77</v>
      </c>
      <c r="N23" s="6">
        <v>-14.57</v>
      </c>
      <c r="O23" s="5">
        <f t="shared" si="6"/>
        <v>-84.709302325581405</v>
      </c>
      <c r="P23" s="6">
        <v>-0.2</v>
      </c>
      <c r="Q23" s="6">
        <v>11</v>
      </c>
      <c r="R23" s="6">
        <v>55.39</v>
      </c>
      <c r="S23" s="6">
        <v>-8.7200000000000006</v>
      </c>
      <c r="T23" s="5">
        <f t="shared" si="7"/>
        <v>-18.684379687165205</v>
      </c>
    </row>
    <row r="24" spans="1:20" x14ac:dyDescent="0.25">
      <c r="A24" s="9" t="s">
        <v>10</v>
      </c>
      <c r="B24" s="9"/>
      <c r="C24" s="9"/>
      <c r="D24" s="9"/>
      <c r="E24" s="5"/>
      <c r="F24" s="9" t="s">
        <v>10</v>
      </c>
      <c r="G24" s="9"/>
      <c r="H24" s="9"/>
      <c r="I24" s="9"/>
      <c r="J24" s="5"/>
      <c r="K24" s="9" t="s">
        <v>10</v>
      </c>
      <c r="L24" s="9"/>
      <c r="M24" s="9"/>
      <c r="N24" s="9"/>
      <c r="O24" s="5"/>
      <c r="P24" s="9" t="s">
        <v>10</v>
      </c>
      <c r="Q24" s="9"/>
      <c r="R24" s="9"/>
      <c r="S24" s="9"/>
      <c r="T24" s="5"/>
    </row>
    <row r="25" spans="1:20" x14ac:dyDescent="0.25">
      <c r="A25" s="1">
        <v>0</v>
      </c>
      <c r="B25" s="1">
        <v>1</v>
      </c>
      <c r="C25" s="1">
        <v>16.3</v>
      </c>
      <c r="D25" s="1">
        <v>0</v>
      </c>
      <c r="E25" s="5">
        <v>0</v>
      </c>
      <c r="F25" s="6">
        <v>0</v>
      </c>
      <c r="G25" s="6">
        <v>1</v>
      </c>
      <c r="H25" s="6">
        <v>47.46</v>
      </c>
      <c r="I25" s="6">
        <v>0</v>
      </c>
      <c r="J25" s="5">
        <v>0</v>
      </c>
      <c r="K25" s="6">
        <v>0</v>
      </c>
      <c r="L25" s="6">
        <v>1</v>
      </c>
      <c r="M25" s="6">
        <v>17.2</v>
      </c>
      <c r="N25" s="6">
        <v>0</v>
      </c>
      <c r="O25" s="5">
        <v>0</v>
      </c>
      <c r="P25" s="6">
        <v>0</v>
      </c>
      <c r="Q25" s="6">
        <v>1</v>
      </c>
      <c r="R25" s="6">
        <v>46.67</v>
      </c>
      <c r="S25" s="6">
        <v>0</v>
      </c>
      <c r="T25" s="5">
        <v>0</v>
      </c>
    </row>
    <row r="26" spans="1:20" x14ac:dyDescent="0.25">
      <c r="A26" s="1">
        <v>-0.01</v>
      </c>
      <c r="B26" s="1">
        <v>0.99</v>
      </c>
      <c r="C26" s="1">
        <v>16.29</v>
      </c>
      <c r="D26" s="1">
        <v>0.01</v>
      </c>
      <c r="E26" s="5">
        <f>100*D26/$C$25</f>
        <v>6.1349693251533742E-2</v>
      </c>
      <c r="F26" s="6">
        <v>-0.01</v>
      </c>
      <c r="G26" s="6">
        <v>0.99</v>
      </c>
      <c r="H26" s="6">
        <v>47.45</v>
      </c>
      <c r="I26" s="6">
        <v>0.01</v>
      </c>
      <c r="J26" s="5">
        <f>100*I26/H$25</f>
        <v>2.1070375052675939E-2</v>
      </c>
      <c r="K26" s="6">
        <v>-0.01</v>
      </c>
      <c r="L26" s="6">
        <v>0.99</v>
      </c>
      <c r="M26" s="6">
        <v>17.2</v>
      </c>
      <c r="N26" s="6">
        <v>0</v>
      </c>
      <c r="O26" s="5">
        <f>100*N26/M$25</f>
        <v>0</v>
      </c>
      <c r="P26" s="6">
        <v>-0.01</v>
      </c>
      <c r="Q26" s="6">
        <v>0.99</v>
      </c>
      <c r="R26" s="6">
        <v>46.33</v>
      </c>
      <c r="S26" s="6">
        <v>0.34</v>
      </c>
      <c r="T26" s="5">
        <f>100*S26/R$25</f>
        <v>0.7285193914720377</v>
      </c>
    </row>
    <row r="27" spans="1:20" x14ac:dyDescent="0.25">
      <c r="A27" s="1">
        <v>-0.05</v>
      </c>
      <c r="B27" s="1">
        <v>0.95</v>
      </c>
      <c r="C27" s="1">
        <v>15.28</v>
      </c>
      <c r="D27" s="1">
        <v>1.02</v>
      </c>
      <c r="E27" s="5">
        <f>100*D27/$C$25</f>
        <v>6.2576687116564411</v>
      </c>
      <c r="F27" s="6">
        <v>-0.05</v>
      </c>
      <c r="G27" s="6">
        <v>0.95</v>
      </c>
      <c r="H27" s="6">
        <v>46.17</v>
      </c>
      <c r="I27" s="6">
        <v>1.29</v>
      </c>
      <c r="J27" s="5">
        <f t="shared" ref="J27:J30" si="8">100*I27/H$25</f>
        <v>2.7180783817951961</v>
      </c>
      <c r="K27" s="6">
        <v>-0.05</v>
      </c>
      <c r="L27" s="6">
        <v>0.95</v>
      </c>
      <c r="M27" s="6">
        <v>16.690000000000001</v>
      </c>
      <c r="N27" s="6">
        <v>0.51</v>
      </c>
      <c r="O27" s="5">
        <f t="shared" ref="O27:O30" si="9">100*N27/M$25</f>
        <v>2.9651162790697674</v>
      </c>
      <c r="P27" s="6">
        <v>-0.05</v>
      </c>
      <c r="Q27" s="6">
        <v>0.95</v>
      </c>
      <c r="R27" s="6">
        <v>45.67</v>
      </c>
      <c r="S27" s="6">
        <v>1</v>
      </c>
      <c r="T27" s="5">
        <f t="shared" ref="T27:T30" si="10">100*S27/R$25</f>
        <v>2.1427040925648169</v>
      </c>
    </row>
    <row r="28" spans="1:20" x14ac:dyDescent="0.25">
      <c r="A28" s="1">
        <v>-0.1</v>
      </c>
      <c r="B28" s="1">
        <v>0.9</v>
      </c>
      <c r="C28" s="1">
        <v>14.3</v>
      </c>
      <c r="D28" s="1">
        <v>2</v>
      </c>
      <c r="E28" s="5">
        <f>100*D28/$C$25</f>
        <v>12.269938650306749</v>
      </c>
      <c r="F28" s="6">
        <v>-0.1</v>
      </c>
      <c r="G28" s="6">
        <v>0.9</v>
      </c>
      <c r="H28" s="6">
        <v>45.55</v>
      </c>
      <c r="I28" s="6">
        <v>1.91</v>
      </c>
      <c r="J28" s="5">
        <f t="shared" si="8"/>
        <v>4.0244416350611036</v>
      </c>
      <c r="K28" s="6">
        <v>-0.1</v>
      </c>
      <c r="L28" s="6">
        <v>0.9</v>
      </c>
      <c r="M28" s="6">
        <v>15.74</v>
      </c>
      <c r="N28" s="6">
        <v>1.46</v>
      </c>
      <c r="O28" s="5">
        <f t="shared" si="9"/>
        <v>8.4883720930232567</v>
      </c>
      <c r="P28" s="6">
        <v>-0.1</v>
      </c>
      <c r="Q28" s="6">
        <v>0.9</v>
      </c>
      <c r="R28" s="6">
        <v>44.77</v>
      </c>
      <c r="S28" s="6">
        <v>1.9</v>
      </c>
      <c r="T28" s="5">
        <f t="shared" si="10"/>
        <v>4.0711377758731517</v>
      </c>
    </row>
    <row r="29" spans="1:20" x14ac:dyDescent="0.25">
      <c r="A29" s="1">
        <v>-0.5</v>
      </c>
      <c r="B29" s="1">
        <v>0.5</v>
      </c>
      <c r="C29" s="1">
        <v>9.2100000000000009</v>
      </c>
      <c r="D29" s="1">
        <v>7.09</v>
      </c>
      <c r="E29" s="5">
        <f>100*D29/$C$25</f>
        <v>43.49693251533742</v>
      </c>
      <c r="F29" s="6">
        <v>-0.5</v>
      </c>
      <c r="G29" s="6">
        <v>0.5</v>
      </c>
      <c r="H29" s="6">
        <v>39.81</v>
      </c>
      <c r="I29" s="6">
        <v>7.65</v>
      </c>
      <c r="J29" s="5">
        <f t="shared" si="8"/>
        <v>16.118836915297091</v>
      </c>
      <c r="K29" s="6">
        <v>-0.5</v>
      </c>
      <c r="L29" s="6">
        <v>0.5</v>
      </c>
      <c r="M29" s="6">
        <v>10.42</v>
      </c>
      <c r="N29" s="6">
        <v>6.78</v>
      </c>
      <c r="O29" s="5">
        <f t="shared" si="9"/>
        <v>39.418604651162795</v>
      </c>
      <c r="P29" s="6">
        <v>-0.5</v>
      </c>
      <c r="Q29" s="6">
        <v>0.5</v>
      </c>
      <c r="R29" s="6">
        <v>40.07</v>
      </c>
      <c r="S29" s="6">
        <v>6.6</v>
      </c>
      <c r="T29" s="5">
        <f t="shared" si="10"/>
        <v>14.141847010927791</v>
      </c>
    </row>
    <row r="30" spans="1:20" x14ac:dyDescent="0.25">
      <c r="A30" s="1">
        <v>-0.9</v>
      </c>
      <c r="B30" s="1">
        <v>0.1</v>
      </c>
      <c r="C30" s="1">
        <v>4.8099999999999996</v>
      </c>
      <c r="D30" s="1">
        <v>11.49</v>
      </c>
      <c r="E30" s="5">
        <f>100*D30/$C$25</f>
        <v>70.49079754601226</v>
      </c>
      <c r="F30" s="6">
        <v>-0.9</v>
      </c>
      <c r="G30" s="6">
        <v>0.1</v>
      </c>
      <c r="H30" s="6">
        <v>36.96</v>
      </c>
      <c r="I30" s="6">
        <v>10.5</v>
      </c>
      <c r="J30" s="5">
        <f t="shared" si="8"/>
        <v>22.123893805309734</v>
      </c>
      <c r="K30" s="6">
        <v>-0.9</v>
      </c>
      <c r="L30" s="6">
        <v>0.1</v>
      </c>
      <c r="M30" s="6">
        <v>6.54</v>
      </c>
      <c r="N30" s="6">
        <v>10.66</v>
      </c>
      <c r="O30" s="5">
        <f t="shared" si="9"/>
        <v>61.976744186046517</v>
      </c>
      <c r="P30" s="6">
        <v>-0.9</v>
      </c>
      <c r="Q30" s="6">
        <v>0.1</v>
      </c>
      <c r="R30" s="6">
        <v>38.08</v>
      </c>
      <c r="S30" s="6">
        <v>8.59</v>
      </c>
      <c r="T30" s="5">
        <f t="shared" si="10"/>
        <v>18.405828155131776</v>
      </c>
    </row>
    <row r="31" spans="1:20" x14ac:dyDescent="0.25">
      <c r="A31" s="9" t="s">
        <v>11</v>
      </c>
      <c r="B31" s="9"/>
      <c r="C31" s="9"/>
      <c r="D31" s="9"/>
      <c r="E31" s="5"/>
      <c r="F31" s="9" t="s">
        <v>11</v>
      </c>
      <c r="G31" s="9"/>
      <c r="H31" s="9"/>
      <c r="I31" s="9"/>
      <c r="J31" s="5"/>
      <c r="K31" s="9" t="s">
        <v>11</v>
      </c>
      <c r="L31" s="9"/>
      <c r="M31" s="9"/>
      <c r="N31" s="9"/>
      <c r="O31" s="5"/>
      <c r="P31" s="9" t="s">
        <v>11</v>
      </c>
      <c r="Q31" s="9"/>
      <c r="R31" s="9"/>
      <c r="S31" s="9"/>
      <c r="T31" s="5"/>
    </row>
    <row r="32" spans="1:20" x14ac:dyDescent="0.25">
      <c r="A32" s="1">
        <v>0</v>
      </c>
      <c r="B32" s="1">
        <v>1</v>
      </c>
      <c r="C32" s="1">
        <v>16.3</v>
      </c>
      <c r="D32" s="1">
        <v>0</v>
      </c>
      <c r="E32" s="5">
        <v>0</v>
      </c>
      <c r="F32" s="6">
        <v>0</v>
      </c>
      <c r="G32" s="6">
        <v>1</v>
      </c>
      <c r="H32" s="6">
        <v>47.46</v>
      </c>
      <c r="I32" s="6">
        <v>0</v>
      </c>
      <c r="J32" s="5">
        <v>0</v>
      </c>
      <c r="K32" s="6">
        <v>0</v>
      </c>
      <c r="L32" s="6">
        <v>1</v>
      </c>
      <c r="M32" s="6">
        <v>17.2</v>
      </c>
      <c r="N32" s="6">
        <v>0</v>
      </c>
      <c r="O32" s="5">
        <v>0</v>
      </c>
      <c r="P32" s="6">
        <v>0</v>
      </c>
      <c r="Q32" s="6">
        <v>1</v>
      </c>
      <c r="R32" s="6">
        <v>46.67</v>
      </c>
      <c r="S32" s="6">
        <v>0</v>
      </c>
      <c r="T32" s="5">
        <v>0</v>
      </c>
    </row>
    <row r="33" spans="1:20" x14ac:dyDescent="0.25">
      <c r="A33" s="1">
        <v>-0.01</v>
      </c>
      <c r="B33" s="1">
        <v>0.99</v>
      </c>
      <c r="C33" s="1">
        <v>16.27</v>
      </c>
      <c r="D33" s="1">
        <v>0.03</v>
      </c>
      <c r="E33" s="5">
        <f>100*D33/$C$32</f>
        <v>0.18404907975460122</v>
      </c>
      <c r="F33" s="6">
        <v>-0.01</v>
      </c>
      <c r="G33" s="6">
        <v>0.99</v>
      </c>
      <c r="H33" s="6">
        <v>47.09</v>
      </c>
      <c r="I33" s="6">
        <v>0.37</v>
      </c>
      <c r="J33" s="5">
        <f>100*I33/H$32</f>
        <v>0.77960387694900968</v>
      </c>
      <c r="K33" s="6">
        <v>-0.01</v>
      </c>
      <c r="L33" s="6">
        <v>0.99</v>
      </c>
      <c r="M33" s="6">
        <v>17.149999999999999</v>
      </c>
      <c r="N33" s="6">
        <v>0.05</v>
      </c>
      <c r="O33" s="5">
        <f>100*N33/M$32</f>
        <v>0.29069767441860467</v>
      </c>
      <c r="P33" s="6">
        <v>-0.01</v>
      </c>
      <c r="Q33" s="6">
        <v>0.99</v>
      </c>
      <c r="R33" s="6">
        <v>46.29</v>
      </c>
      <c r="S33" s="6">
        <v>0.38</v>
      </c>
      <c r="T33" s="5">
        <f>100*S33/R$32</f>
        <v>0.8142275551746303</v>
      </c>
    </row>
    <row r="34" spans="1:20" x14ac:dyDescent="0.25">
      <c r="A34" s="1">
        <v>-0.05</v>
      </c>
      <c r="B34" s="1">
        <v>0.95</v>
      </c>
      <c r="C34" s="1">
        <v>16.13</v>
      </c>
      <c r="D34" s="1">
        <v>0.17</v>
      </c>
      <c r="E34" s="5">
        <f>100*D34/$C$32</f>
        <v>1.0429447852760736</v>
      </c>
      <c r="F34" s="6">
        <v>-0.05</v>
      </c>
      <c r="G34" s="6">
        <v>0.95</v>
      </c>
      <c r="H34" s="6">
        <v>45.62</v>
      </c>
      <c r="I34" s="6">
        <v>1.84</v>
      </c>
      <c r="J34" s="5">
        <f t="shared" ref="J34:J37" si="11">100*I34/H$32</f>
        <v>3.8769490096923724</v>
      </c>
      <c r="K34" s="6">
        <v>-0.05</v>
      </c>
      <c r="L34" s="6">
        <v>0.95</v>
      </c>
      <c r="M34" s="6">
        <v>16.93</v>
      </c>
      <c r="N34" s="6">
        <v>0.27</v>
      </c>
      <c r="O34" s="5">
        <f t="shared" ref="O34:O37" si="12">100*N34/M$32</f>
        <v>1.5697674418604652</v>
      </c>
      <c r="P34" s="6">
        <v>-0.05</v>
      </c>
      <c r="Q34" s="6">
        <v>0.95</v>
      </c>
      <c r="R34" s="6">
        <v>44.78</v>
      </c>
      <c r="S34" s="6">
        <v>1.89</v>
      </c>
      <c r="T34" s="5">
        <f t="shared" ref="T34:T37" si="13">100*S34/R$32</f>
        <v>4.0497107349475039</v>
      </c>
    </row>
    <row r="35" spans="1:20" x14ac:dyDescent="0.25">
      <c r="A35" s="1">
        <v>-0.1</v>
      </c>
      <c r="B35" s="1">
        <v>0.9</v>
      </c>
      <c r="C35" s="1">
        <v>15.96</v>
      </c>
      <c r="D35" s="1">
        <v>0.34</v>
      </c>
      <c r="E35" s="5">
        <f>100*D35/$C$32</f>
        <v>2.0858895705521472</v>
      </c>
      <c r="F35" s="6">
        <v>-0.1</v>
      </c>
      <c r="G35" s="6">
        <v>0.9</v>
      </c>
      <c r="H35" s="6">
        <v>43.79</v>
      </c>
      <c r="I35" s="6">
        <v>3.67</v>
      </c>
      <c r="J35" s="5">
        <f t="shared" si="11"/>
        <v>7.7328276443320689</v>
      </c>
      <c r="K35" s="6">
        <v>-0.1</v>
      </c>
      <c r="L35" s="6">
        <v>0.9</v>
      </c>
      <c r="M35" s="6">
        <v>16.649999999999999</v>
      </c>
      <c r="N35" s="6">
        <v>0.55000000000000004</v>
      </c>
      <c r="O35" s="5">
        <f t="shared" si="12"/>
        <v>3.1976744186046515</v>
      </c>
      <c r="P35" s="6">
        <v>-0.1</v>
      </c>
      <c r="Q35" s="6">
        <v>0.9</v>
      </c>
      <c r="R35" s="6">
        <v>42.88</v>
      </c>
      <c r="S35" s="6">
        <v>3.79</v>
      </c>
      <c r="T35" s="5">
        <f t="shared" si="13"/>
        <v>8.1208485108206556</v>
      </c>
    </row>
    <row r="36" spans="1:20" x14ac:dyDescent="0.25">
      <c r="A36" s="1">
        <v>-0.5</v>
      </c>
      <c r="B36" s="1">
        <v>0.5</v>
      </c>
      <c r="C36" s="1">
        <v>14.62</v>
      </c>
      <c r="D36" s="1">
        <v>1.68</v>
      </c>
      <c r="E36" s="5">
        <f>100*D36/$C$32</f>
        <v>10.306748466257668</v>
      </c>
      <c r="F36" s="6">
        <v>-0.5</v>
      </c>
      <c r="G36" s="6">
        <v>0.5</v>
      </c>
      <c r="H36" s="6">
        <v>29.09</v>
      </c>
      <c r="I36" s="6">
        <v>18.37</v>
      </c>
      <c r="J36" s="5">
        <f t="shared" si="11"/>
        <v>38.706278971765698</v>
      </c>
      <c r="K36" s="6">
        <v>-0.5</v>
      </c>
      <c r="L36" s="6">
        <v>0.5</v>
      </c>
      <c r="M36" s="6">
        <v>14.44</v>
      </c>
      <c r="N36" s="6">
        <v>2.76</v>
      </c>
      <c r="O36" s="5">
        <f t="shared" si="12"/>
        <v>16.046511627906977</v>
      </c>
      <c r="P36" s="6">
        <v>-0.5</v>
      </c>
      <c r="Q36" s="6">
        <v>0.5</v>
      </c>
      <c r="R36" s="6">
        <v>27.69</v>
      </c>
      <c r="S36" s="6">
        <v>18.98</v>
      </c>
      <c r="T36" s="5">
        <f t="shared" si="13"/>
        <v>40.66852367688022</v>
      </c>
    </row>
    <row r="37" spans="1:20" x14ac:dyDescent="0.25">
      <c r="A37" s="1">
        <v>-0.9</v>
      </c>
      <c r="B37" s="1">
        <v>0.1</v>
      </c>
      <c r="C37" s="1">
        <v>13.27</v>
      </c>
      <c r="D37" s="1">
        <v>3.03</v>
      </c>
      <c r="E37" s="5">
        <f>100*D37/$C$32</f>
        <v>18.588957055214724</v>
      </c>
      <c r="F37" s="6">
        <v>-0.9</v>
      </c>
      <c r="G37" s="6">
        <v>0.1</v>
      </c>
      <c r="H37" s="6">
        <v>14.39</v>
      </c>
      <c r="I37" s="6">
        <v>33.07</v>
      </c>
      <c r="J37" s="5">
        <f t="shared" si="11"/>
        <v>69.679730299199321</v>
      </c>
      <c r="K37" s="6">
        <v>-0.9</v>
      </c>
      <c r="L37" s="6">
        <v>0.1</v>
      </c>
      <c r="M37" s="6">
        <v>12.23</v>
      </c>
      <c r="N37" s="6">
        <v>4.97</v>
      </c>
      <c r="O37" s="5">
        <f t="shared" si="12"/>
        <v>28.895348837209305</v>
      </c>
      <c r="P37" s="6">
        <v>-0.9</v>
      </c>
      <c r="Q37" s="6">
        <v>0.1</v>
      </c>
      <c r="R37" s="6">
        <v>12.51</v>
      </c>
      <c r="S37" s="6">
        <v>34.159999999999997</v>
      </c>
      <c r="T37" s="5">
        <f t="shared" si="13"/>
        <v>73.194771802014131</v>
      </c>
    </row>
    <row r="38" spans="1:20" x14ac:dyDescent="0.25">
      <c r="A38" s="7"/>
      <c r="B38" s="7"/>
      <c r="C38" s="7"/>
      <c r="D38" s="7"/>
      <c r="E38" s="7"/>
      <c r="J38" s="7"/>
      <c r="O38" s="7"/>
      <c r="T38" s="7"/>
    </row>
    <row r="39" spans="1:20" x14ac:dyDescent="0.25">
      <c r="A39" s="7"/>
      <c r="B39" s="7"/>
      <c r="C39" s="7"/>
      <c r="D39" s="7"/>
      <c r="E39" s="7"/>
      <c r="J39" s="7"/>
      <c r="O39" s="7"/>
      <c r="T39" s="7"/>
    </row>
    <row r="40" spans="1:20" x14ac:dyDescent="0.25">
      <c r="A40" s="7"/>
      <c r="B40" s="7"/>
      <c r="C40" s="7"/>
      <c r="D40" s="7"/>
      <c r="E40" s="7"/>
      <c r="J40" s="7"/>
      <c r="O40" s="7"/>
      <c r="T40" s="7"/>
    </row>
  </sheetData>
  <mergeCells count="21">
    <mergeCell ref="P3:S3"/>
    <mergeCell ref="A5:D5"/>
    <mergeCell ref="F5:I5"/>
    <mergeCell ref="K5:N5"/>
    <mergeCell ref="P5:S5"/>
    <mergeCell ref="A1:H1"/>
    <mergeCell ref="A31:D31"/>
    <mergeCell ref="F31:I31"/>
    <mergeCell ref="K31:N31"/>
    <mergeCell ref="P31:S31"/>
    <mergeCell ref="A16:D16"/>
    <mergeCell ref="F16:I16"/>
    <mergeCell ref="K16:N16"/>
    <mergeCell ref="P16:S16"/>
    <mergeCell ref="A24:D24"/>
    <mergeCell ref="F24:I24"/>
    <mergeCell ref="K24:N24"/>
    <mergeCell ref="P24:S24"/>
    <mergeCell ref="A3:E3"/>
    <mergeCell ref="F3:J3"/>
    <mergeCell ref="K3:N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C8350CDDA311C42BE899342A32C3C68" ma:contentTypeVersion="14" ma:contentTypeDescription="Crée un document." ma:contentTypeScope="" ma:versionID="1c0d89e3eb5af30d635d91a019553a31">
  <xsd:schema xmlns:xsd="http://www.w3.org/2001/XMLSchema" xmlns:xs="http://www.w3.org/2001/XMLSchema" xmlns:p="http://schemas.microsoft.com/office/2006/metadata/properties" xmlns:ns3="7e6c40da-a6bf-4b07-a0f1-d4f501f52634" xmlns:ns4="620972d3-1c6b-4c4b-b655-24035208281f" targetNamespace="http://schemas.microsoft.com/office/2006/metadata/properties" ma:root="true" ma:fieldsID="e1836c05aee84c888842f57680a7e53a" ns3:_="" ns4:_="">
    <xsd:import namespace="7e6c40da-a6bf-4b07-a0f1-d4f501f52634"/>
    <xsd:import namespace="620972d3-1c6b-4c4b-b655-24035208281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6c40da-a6bf-4b07-a0f1-d4f501f526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0972d3-1c6b-4c4b-b655-24035208281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Partage du hachage d’indicateur" ma:description="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8E71553-BEA6-4F55-B023-61FBC015FC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e6c40da-a6bf-4b07-a0f1-d4f501f52634"/>
    <ds:schemaRef ds:uri="620972d3-1c6b-4c4b-b655-2403520828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0DAA570-5C16-42F4-83A4-EEA6F6BC05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7BEA3F0-DA37-43C6-B8D9-1F5C2235805F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7e6c40da-a6bf-4b07-a0f1-d4f501f52634"/>
    <ds:schemaRef ds:uri="620972d3-1c6b-4c4b-b655-24035208281f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Noa Ligot</dc:creator>
  <cp:lastModifiedBy>Noa Ligot</cp:lastModifiedBy>
  <dcterms:created xsi:type="dcterms:W3CDTF">2022-06-22T09:45:03Z</dcterms:created>
  <dcterms:modified xsi:type="dcterms:W3CDTF">2022-07-19T07:54:24Z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0x0101007C8350CDDA311C42BE899342A32C3C68</vt:lpwstr>
  </property>
</Properties>
</file>